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jecjapsihijatrija-my.sharepoint.com/personal/ana_mihajlovic_djecja-psihijatrija_hr/Documents/Desktop/"/>
    </mc:Choice>
  </mc:AlternateContent>
  <xr:revisionPtr revIDLastSave="1" documentId="8_{00EA3AD3-F9E0-42FB-9758-5C9C39D0CE01}" xr6:coauthVersionLast="47" xr6:coauthVersionMax="47" xr10:uidLastSave="{5C259F1F-7149-4F21-80DA-4EF763C55B55}"/>
  <bookViews>
    <workbookView xWindow="-120" yWindow="-120" windowWidth="29040" windowHeight="15720" xr2:uid="{8D153D6A-1A79-44B3-A042-B62B75538101}"/>
  </bookViews>
  <sheets>
    <sheet name="Javna nabava i okvirni sporazum" sheetId="1" r:id="rId1"/>
    <sheet name="Ostalo" sheetId="3" r:id="rId2"/>
    <sheet name="Ugovori o djelu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J14" i="3"/>
  <c r="M9" i="2"/>
  <c r="I9" i="2"/>
</calcChain>
</file>

<file path=xl/sharedStrings.xml><?xml version="1.0" encoding="utf-8"?>
<sst xmlns="http://schemas.openxmlformats.org/spreadsheetml/2006/main" count="554" uniqueCount="295">
  <si>
    <t>PSIHIJATRIJSKA BOLNICA ZA DJECU I MLADEŽ, ULICA IVANA KUKULJEVIĆA 11, ZAGREB, OIB:51196068839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</si>
  <si>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</si>
  <si>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</si>
  <si>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</si>
  <si>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</si>
  <si>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</si>
  <si>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</si>
  <si>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</si>
  <si>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</si>
  <si>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</si>
  <si>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</si>
  <si>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</si>
  <si>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</si>
  <si>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</si>
  <si>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</si>
  <si>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</si>
  <si>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</si>
  <si>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</si>
  <si>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</si>
  <si>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</si>
  <si>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</si>
  <si>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Evidencijski broj nabave</t>
  </si>
  <si>
    <t>Predmet nabave</t>
  </si>
  <si>
    <t>Način izvršenja</t>
  </si>
  <si>
    <t>Procijenjena vrijednost nabave</t>
  </si>
  <si>
    <t>CPV</t>
  </si>
  <si>
    <t>Vrsta postupka</t>
  </si>
  <si>
    <t>Naziv i OIB ugovaratelja</t>
  </si>
  <si>
    <t>Naziv naručitelja</t>
  </si>
  <si>
    <t>Datum sklapanja</t>
  </si>
  <si>
    <t>Početak izvršenja</t>
  </si>
  <si>
    <t>Oznaka/broj ugovora</t>
  </si>
  <si>
    <t>Rok na koji je sklopljen</t>
  </si>
  <si>
    <t>Iznos bez PDV-a</t>
  </si>
  <si>
    <t>Iznos PDV-a</t>
  </si>
  <si>
    <t>Ukupni iznos s PDV-om</t>
  </si>
  <si>
    <t>Ugovor se financira iz fondova EU</t>
  </si>
  <si>
    <t>Datum izvršenja</t>
  </si>
  <si>
    <t>Ukupni Isplaćeni iznos s PDV-om</t>
  </si>
  <si>
    <t>Obrazloženja</t>
  </si>
  <si>
    <t>Napomena</t>
  </si>
  <si>
    <t>JN-3/25</t>
  </si>
  <si>
    <t>NABAVA PRETPLATE ZA OFFICE 365</t>
  </si>
  <si>
    <t>NARUDŽBENICA</t>
  </si>
  <si>
    <t>48900000-7</t>
  </si>
  <si>
    <t>jednostavna nabava</t>
  </si>
  <si>
    <t>HRVATSKI TELEKOM d.d., Radnička cesta 21, 10000 ZAGREB, OIB: 81793146560</t>
  </si>
  <si>
    <t>Psihijatrijska bolnica za djecu i mladež</t>
  </si>
  <si>
    <t>15.1.2025.</t>
  </si>
  <si>
    <t>1.2.2025.</t>
  </si>
  <si>
    <t>4-6/25</t>
  </si>
  <si>
    <t xml:space="preserve">1 godina </t>
  </si>
  <si>
    <t>NE</t>
  </si>
  <si>
    <t>31.1.2026.</t>
  </si>
  <si>
    <t>JN-13/25</t>
  </si>
  <si>
    <t>IMPLEMENTACIJA NADOGRADNJE SERVERSKOG OPERATIVNOG SUSTAVA</t>
  </si>
  <si>
    <t>72540000-2</t>
  </si>
  <si>
    <t>CITUS d.o.o., Vrbje 1C, 10000 ZAGREB, OIB: 64959301921</t>
  </si>
  <si>
    <t>22.1.2025.</t>
  </si>
  <si>
    <t>po primitku narudžbenice</t>
  </si>
  <si>
    <t>141-4/25</t>
  </si>
  <si>
    <t>30 dana</t>
  </si>
  <si>
    <t>JN-2/25</t>
  </si>
  <si>
    <t>USLUGE TEKUĆEG ODRŽAVANJA TELEFONSKE CENTRALE, TEKOMUNIKACIJSKE OPREME I SUSTAVA VIDEONADZORA</t>
  </si>
  <si>
    <t>UGOVOR</t>
  </si>
  <si>
    <t>50334110-9</t>
  </si>
  <si>
    <t>RETEL d.o.o., Ulica Dr. Luje Naletilića 25, 10000 ZAGREB</t>
  </si>
  <si>
    <t>188-6/25</t>
  </si>
  <si>
    <t>JN-1/25</t>
  </si>
  <si>
    <t>UGOVOR O USLUGAMA TEKUĆEG ODRŽAVANJA INFORMATIČKE OPREME</t>
  </si>
  <si>
    <t>50312600-1</t>
  </si>
  <si>
    <t>1.3.2025.</t>
  </si>
  <si>
    <t>582-1/25</t>
  </si>
  <si>
    <t xml:space="preserve">2 godina </t>
  </si>
  <si>
    <t>28.2.2026.</t>
  </si>
  <si>
    <t xml:space="preserve">II.UGOVOR O NABAVI NAFTNIH DERIVATA GRUPA 1 - NAFTNI DERIVATI - ISPORUKA NA PUMPNIM STANICAMA PONUDITELJA - DIZEL I BENZINSKO GORIVO </t>
  </si>
  <si>
    <t>t</t>
  </si>
  <si>
    <t>okvirni sporazum</t>
  </si>
  <si>
    <t>INA - INDUSTRIJA NAFTE d.d., Avenija V. Holjevca 10, 10000 ZAGREB, OIB: 27759560625</t>
  </si>
  <si>
    <t>GRAD ZAGREB, Trg Stjepana Radića 1, 10000 ZAGREB, OIB: 61817894937</t>
  </si>
  <si>
    <t>2.2.2025.</t>
  </si>
  <si>
    <t>1.1.2025.</t>
  </si>
  <si>
    <t>Klasa: 406-05/22-005/98, Ur. broj: 251-01-53/002-24-</t>
  </si>
  <si>
    <t>31.12.2025.</t>
  </si>
  <si>
    <t xml:space="preserve">ANEKS II.UGOVORU O NABAVI NAFTNIH DERIVATA GRUPA 1 - NAFTNI DERIVATI - ISPORUKA NA PUMPNIM STANICAMA PONUDITELJA - DIZEL I BENZINSKO GORIVO </t>
  </si>
  <si>
    <t>do sklapanja ugovora temeljem novog Okvirnog sporazuma</t>
  </si>
  <si>
    <t>Ur. broj: 582-1/25</t>
  </si>
  <si>
    <t>JN-12/25</t>
  </si>
  <si>
    <t>UGOVOR O SAVJETODAVNIM USLUGAMA NA PODRUČJU ISTRAŽIVANJA I RAZVOJA</t>
  </si>
  <si>
    <t>73200000-4</t>
  </si>
  <si>
    <t>KAROL CONSULTING d.o.o., Gornje Prekrižje 42a, Zagreb, OIB 17645387857</t>
  </si>
  <si>
    <t>10.3.2025.</t>
  </si>
  <si>
    <t>726-1/25</t>
  </si>
  <si>
    <t>3 mjeseca</t>
  </si>
  <si>
    <t>9.6.2025.</t>
  </si>
  <si>
    <t>DODATAK 1 UGOVORU ZA ELEKTRONIČKE KOMUNIKACIJSKE USLUGE U NEPOKRETNOJ MREŽI</t>
  </si>
  <si>
    <t>TELEMACH HRVATSKA d.o.o., Zagreb, Ulica Josipa Marohnića 1, OIB 70133616033</t>
  </si>
  <si>
    <t>18.3.2025.</t>
  </si>
  <si>
    <t>790-1/25</t>
  </si>
  <si>
    <t>2 mjeseca</t>
  </si>
  <si>
    <t>1.5.2025.</t>
  </si>
  <si>
    <t>JN-4/25</t>
  </si>
  <si>
    <t>USLUGE PRANJA I KEMIJSKOG ČIŠĆENJA</t>
  </si>
  <si>
    <t>98310000-9</t>
  </si>
  <si>
    <t>UNLOCK USLUGE j.o.o., Ujevićeva ulica 7, OIB 66474980287</t>
  </si>
  <si>
    <t>10.4.2025.</t>
  </si>
  <si>
    <t>803-6/25</t>
  </si>
  <si>
    <t>30.4.2026.</t>
  </si>
  <si>
    <t>JN-6/25</t>
  </si>
  <si>
    <t>HRANA I SRODNI PROIZVODI GRUPA 1. HRANA</t>
  </si>
  <si>
    <t>15000000-8</t>
  </si>
  <si>
    <t>PEKARA DUBRAVICA d.o.o., Avenija Marina Držića 4, Zagreb, OIB 05873359168</t>
  </si>
  <si>
    <t>9.4.2025.</t>
  </si>
  <si>
    <t>22.4.2025.</t>
  </si>
  <si>
    <t>872-6/25</t>
  </si>
  <si>
    <t>21.4.2026.</t>
  </si>
  <si>
    <t>JN-7/25</t>
  </si>
  <si>
    <t>HRANA I SRODNI PROIZVODI GRUPA 2. PIĆA</t>
  </si>
  <si>
    <t>AGRODALM d.o.o., Blizno 13, Zagreb OIB 80649374262</t>
  </si>
  <si>
    <t>872-7/25</t>
  </si>
  <si>
    <t xml:space="preserve">UGOVOR O OPSKRBI ELEKTRIČNOM ENERGIJOM </t>
  </si>
  <si>
    <t>HEP-OPSKRBA d.o.o., Ulica grada Vukovara 37, Zagreb, OIB 63073332379</t>
  </si>
  <si>
    <t>7.4.2025.</t>
  </si>
  <si>
    <t>Klasa: 406-05/24-005/383, Ur. broj: 251-05-53/010-25-21</t>
  </si>
  <si>
    <t>6.4.2026.</t>
  </si>
  <si>
    <t>1.4.2025.</t>
  </si>
  <si>
    <t>Ur. broj: 1124-1/25</t>
  </si>
  <si>
    <t>31.3.2026.</t>
  </si>
  <si>
    <t>JN-14/25</t>
  </si>
  <si>
    <t>UGOVOR O PRUŽANJU ZDRAVSTVENIH USLUGA</t>
  </si>
  <si>
    <t>85100000-0</t>
  </si>
  <si>
    <t>POLIKLINIKA MEDIKOL, Voćarska cesta 106, Zagreb, OIB 57970181621</t>
  </si>
  <si>
    <t>17.3.2025.</t>
  </si>
  <si>
    <t>17.3.2026.</t>
  </si>
  <si>
    <t>Ur. broj: 617-6/25</t>
  </si>
  <si>
    <t>UGOVOR ZA NABAVU BRZIH ANTIGENSKIH TESTOVA ZA ZDRAVSTVENE USTANOVE U RH ZA GRUPU 2.BRZIH ANTIGENSKIH TESTOVA ZA SARS CoV-2 I INFLUENCU A/B</t>
  </si>
  <si>
    <t>BETTER -ODEM d.o.o., Avenija Marina Držića 4, Zagreb, OIB 63231919212</t>
  </si>
  <si>
    <t>22.5.2025.</t>
  </si>
  <si>
    <t>Ur.broj: 1436-1/25</t>
  </si>
  <si>
    <t>21.5.2026.</t>
  </si>
  <si>
    <t>OKVIRNI SPORAZUM ZA ELEKTRONIČKE KOMUNIKACIJSKE USLUGE U NEPOKRETNOJ MREŽI</t>
  </si>
  <si>
    <t>OKVIRNI SPORAZUM</t>
  </si>
  <si>
    <t>20.6.2025.</t>
  </si>
  <si>
    <t>1 dan od dana sklapanja pojedinačnog ugovora</t>
  </si>
  <si>
    <t>Klasa: 406-05/24-005/382, Ur. broj: 251-05-53/004-25</t>
  </si>
  <si>
    <t>II. ANEKS UGOVORU O OPSKRBI PLINOM</t>
  </si>
  <si>
    <t>GRADSKA PLINARA ZAGREB-OPSKRBA d.o.o., Radnička cesta 1, OIB 74364571096</t>
  </si>
  <si>
    <t>8.7.2025.</t>
  </si>
  <si>
    <t>produljenje roka Aneksa Osnovnom ugovor reg. br. A-138/2025</t>
  </si>
  <si>
    <t>Klasa: 406-05/23-005/291, Ur. broj: 251-05-53/010-25-</t>
  </si>
  <si>
    <t>do 1. rujna 2025.</t>
  </si>
  <si>
    <t>1.9.2025.</t>
  </si>
  <si>
    <t>MV-2/25</t>
  </si>
  <si>
    <t>UGOVOR O USLUGAMA ODRŽAVANJA INFORMACIJSKOG SUSTAVA</t>
  </si>
  <si>
    <t>50312610-4</t>
  </si>
  <si>
    <t>otvoreni postupak</t>
  </si>
  <si>
    <t>IN2 d.o.o., Ulica Josipa Marohnića 1/1, Zagreb, OIB 68195665956</t>
  </si>
  <si>
    <t>11.7.2025.</t>
  </si>
  <si>
    <t>Klasa: 406-05/24-004/1047, Ur. broj: 251-05-53/010-25-15, Reg. broj 809/2025</t>
  </si>
  <si>
    <t>10.7.2026.</t>
  </si>
  <si>
    <t>UGOVOR O OPSKRBI PLINOM</t>
  </si>
  <si>
    <t>MET CROATIA ENERGY TRADE d.o.o., Radnička cesta 80, Zagreb, OIB 85106651596</t>
  </si>
  <si>
    <t>31.7.2025.</t>
  </si>
  <si>
    <t>15.8.2025.</t>
  </si>
  <si>
    <t>Klasa: 406-05/25-005/41, UR. broj: 251-05-53/003-25</t>
  </si>
  <si>
    <t>18 mjeseci</t>
  </si>
  <si>
    <t>14.2.2027.</t>
  </si>
  <si>
    <t>UGOVOR ZA ELEKTRONIČKE KOMUNIKACIJSKE USLUGE U NEPOKRETNOJ MREŽI</t>
  </si>
  <si>
    <t>22.7.2025.</t>
  </si>
  <si>
    <t>Ur. broj: 1958-1/25</t>
  </si>
  <si>
    <t>12 mjeseci</t>
  </si>
  <si>
    <t>21.7.2026.</t>
  </si>
  <si>
    <t xml:space="preserve">UGOVOR ZA NABAVU BRZIH ANTIGENSKIH TESTOVA ZA ZDRAVSTVENE USTANOVE U RH ZA GRUPU 1.BRZI ANTIGENSKI TESTOVI ZA SARS CoV-2 </t>
  </si>
  <si>
    <t>BIOGNOST d.o.o., Međugorska ulica 59, Zagreb, OIB 05273195306</t>
  </si>
  <si>
    <t>Ur.broj: 1435-1/25</t>
  </si>
  <si>
    <t>JN-10/25</t>
  </si>
  <si>
    <t>PATRONE S TONEROM</t>
  </si>
  <si>
    <t>30125100-2</t>
  </si>
  <si>
    <t>MAKROMIKRO GRUPA d.o.o., Vukomerička ulica  6, Velika Gorica, OIB 50467974870</t>
  </si>
  <si>
    <t>22.9.2025.</t>
  </si>
  <si>
    <t>24.10.2025.</t>
  </si>
  <si>
    <t>Ur. broj: 2308-6/25</t>
  </si>
  <si>
    <t>23.10.2026.</t>
  </si>
  <si>
    <t>JN-9/25</t>
  </si>
  <si>
    <t>OSTALE UREDSKE POTREPŠTINE</t>
  </si>
  <si>
    <t>30192000-1</t>
  </si>
  <si>
    <t>OTANER 25 d.o.o., Kolodvorska 28, 10290 ZAPREŠIĆ</t>
  </si>
  <si>
    <t>25.9.2025.</t>
  </si>
  <si>
    <t>7.10.2025.</t>
  </si>
  <si>
    <t>Ur.broj: 2293-6/25</t>
  </si>
  <si>
    <t>6.10.2026.</t>
  </si>
  <si>
    <t>MV-1/25</t>
  </si>
  <si>
    <t>UGOVOR O NABAVI LICENCI ZA SERVERSKI OPERATIVNI SUSTAV</t>
  </si>
  <si>
    <t>48151000-1</t>
  </si>
  <si>
    <t>MIB sigurnosni informatički sustavi d.o.o., Petra Zrinskog 3, Petrinja, OIB 27616044700</t>
  </si>
  <si>
    <t>9.10.2025.</t>
  </si>
  <si>
    <t>Klasa: 406-05/25-004/477, Ur. broj: 251-05-53/004-25, Reg. broj: 1217/2025 Ur. broj: 2640-1/25</t>
  </si>
  <si>
    <t>7.10.2026.</t>
  </si>
  <si>
    <t>UGOVOR O ZAKUPU PROSTORA</t>
  </si>
  <si>
    <t>GRAD ZAGREB, Trg Stjepana Radića 1, OIB 61817894937</t>
  </si>
  <si>
    <t>PSIHIJATRIJSKA BOLNICA ZA DJECU I MLADEŽ</t>
  </si>
  <si>
    <t>14.1.2025.</t>
  </si>
  <si>
    <t>Klasa: 372-03/24-003/475, Ur. broj: 251-11-22/007-24-4</t>
  </si>
  <si>
    <t>dok traje obnova zgrade ali ne dulje od 5 godina</t>
  </si>
  <si>
    <t>bez zakupnine</t>
  </si>
  <si>
    <t>UGOVOR O SUFINANCIRANJU REDOVNE DJELATNOSTI U 2025. GODINI</t>
  </si>
  <si>
    <t>GRAD ZAGREB, Gradski ured za socijalnu zaštitu, zdravstvo, branitelje i osobe s invaliditetom, OIB 61817894937</t>
  </si>
  <si>
    <t>31.1.2025.</t>
  </si>
  <si>
    <t>Klasa: 430-02/25-001/27, Ur. broj: 251-09-02-2/003-25-3</t>
  </si>
  <si>
    <t>1 godina</t>
  </si>
  <si>
    <t>do 40.000,00</t>
  </si>
  <si>
    <t>UGOVOR O DONACIJI</t>
  </si>
  <si>
    <t>PRVA PRIVATNA GIMNAZIJA S PRAVOM JAVNOSTI, A. Hebranga 21, Zagreb, OIB 63620386925</t>
  </si>
  <si>
    <t>23.1.2025.</t>
  </si>
  <si>
    <t>Ur. broj: 220-1/25</t>
  </si>
  <si>
    <t>nije primjenjivo</t>
  </si>
  <si>
    <t>UGOVOR O SUFINANCIRANJU SPECIJALIZACIJE IZ DJEČJE I ADOLESCENTNE PSIHIJATRIJE</t>
  </si>
  <si>
    <t>5.2.2025.</t>
  </si>
  <si>
    <t>Klasa: 430-02/25-001/42, Ur. broj: 251-09-02-2/003-25-</t>
  </si>
  <si>
    <t>UGOVOR O POSLOVNO-TEHNIČKOJ SURADNJI NA POSLOVIMA ZAŠTITE NA RDU I ZAŠTITE OD POŽARA</t>
  </si>
  <si>
    <t>ADRIA GRUPA d.o.o., Heinzelova 53a, Zagreb, OIB 06637660960</t>
  </si>
  <si>
    <t>Ur. broj: 894-1/25, ugovor br. 138/2025-1</t>
  </si>
  <si>
    <t>UGOVOR O POSLOVNO-TEHNIČKOJ SURADNJI NA POSLOVIMA ZAŠTITE OKOLIŠA</t>
  </si>
  <si>
    <t>Ur. broj: 894-2/25, ugovor br. 138/2025-2</t>
  </si>
  <si>
    <t>UGOVOR O PRUŽANJU POŠTANSKIH USLUGA</t>
  </si>
  <si>
    <t>HP-HRVATSKA POŠTA d.d., Poštanska ulica 9, VELIKA GORICA , OIB 87311810356</t>
  </si>
  <si>
    <t>17.4.2025.</t>
  </si>
  <si>
    <t>18.4.2025.</t>
  </si>
  <si>
    <t>Ur. broj: 1086-1/25</t>
  </si>
  <si>
    <t>17.4.2026.</t>
  </si>
  <si>
    <t xml:space="preserve">UGOVOR O PRUŽANJU USLUGA PRAVNE POMOĆI VEZANO ZA PRAVNE ASPEKTE  OPĆE UREDBE O ZAŠTITI PODATAKA I OBAVLJANJE DUŽNOSTI SLUŽBENIKA ZA ZAŠTITU PODATAKA </t>
  </si>
  <si>
    <t>ODVJETNIK NINO RAŠIĆ IZ ZAGREBA, MARJANOVIĆEV PRILAZ 13, OIB: 18881309532</t>
  </si>
  <si>
    <t>1.7.2025.</t>
  </si>
  <si>
    <t>Ur. broj: 1759-1/25</t>
  </si>
  <si>
    <t>30.6.2026.</t>
  </si>
  <si>
    <t>UGOVOR O POSLOVNOJ SURADNJI U PROVEDBI DOPUNSKOG ZDRAVSTVENOG OSIGURANJA</t>
  </si>
  <si>
    <t>CROATIA OSIGURANJE D.D.,  Vatroslava Jagića 33, Zagreb, OIB: 26187994862</t>
  </si>
  <si>
    <t>23.9.2025.</t>
  </si>
  <si>
    <t>Ur. broj: 2250-2/25</t>
  </si>
  <si>
    <t>5 godina</t>
  </si>
  <si>
    <t>/</t>
  </si>
  <si>
    <t>22.9.2030.</t>
  </si>
  <si>
    <t>UGOVOR O RECERTIFIKACIJI I NADZORNIM AUDITIMA SUSTAVA UPRAVLJANJA PREMA NORMI ISO 9001:2015</t>
  </si>
  <si>
    <t xml:space="preserve">DQS ZAGREB D.O.O., za potvrđivanje sukladnosti poslovnih sustava, Avenija Većeslava Holjevca 23, Zagreb, OIB: </t>
  </si>
  <si>
    <t>20.10.2025.</t>
  </si>
  <si>
    <t>Ur. broj: 2742-1/25 ,  Br. 818_499391</t>
  </si>
  <si>
    <t>3 godine</t>
  </si>
  <si>
    <t>19.10.2028.</t>
  </si>
  <si>
    <t>UGOVOR O DAROVANJU</t>
  </si>
  <si>
    <t>SVEUČILIŠTE U ZAGREBU, UČITELJSKI FAKULTET, Savska cesta 77, Zagreb, OIB: 72226488129</t>
  </si>
  <si>
    <t>13.11.2025.</t>
  </si>
  <si>
    <t>16.12.2025.</t>
  </si>
  <si>
    <t>Ur.broj: 3017-1/25</t>
  </si>
  <si>
    <t>1 mjesec</t>
  </si>
  <si>
    <t>15.1.2026.</t>
  </si>
  <si>
    <t>RB</t>
  </si>
  <si>
    <t>EVID. BROJ NABAVE</t>
  </si>
  <si>
    <t>BROJ UGOVORA</t>
  </si>
  <si>
    <t>UGOVORNA STRANA</t>
  </si>
  <si>
    <t>PREDMET UGOVORA</t>
  </si>
  <si>
    <t>VRIJEDI OD</t>
  </si>
  <si>
    <t>VRIJEDI DO</t>
  </si>
  <si>
    <t>IZNOS UGOVORA (IZNOS S PDV-OM) EURO</t>
  </si>
  <si>
    <t>IZNOS UGOVORA (IZNOS S PDV-OM) KUNE</t>
  </si>
  <si>
    <t>ROK ČUVANJA UGOVORA</t>
  </si>
  <si>
    <t>ROK PLAĆ.</t>
  </si>
  <si>
    <t>NAPOMENA</t>
  </si>
  <si>
    <t>KONAČNI ISPLAĆENI IZNOS (s PDV-om)</t>
  </si>
  <si>
    <t>KONAČNI ISPLAĆENI IZNOS (s PDV-om) EUR</t>
  </si>
  <si>
    <t>KONAČNI DATUM IZVRŠENJA</t>
  </si>
  <si>
    <t>RAZLOG VIŠE ISPLAĆENOG IZNOSA</t>
  </si>
  <si>
    <t>3808-1/24</t>
  </si>
  <si>
    <t>3808-1/25</t>
  </si>
  <si>
    <t>MARTINA  MALOBABIĆ, DR. MED.</t>
  </si>
  <si>
    <t>ČLAN ODBORA ZAŠTITE NA RADU</t>
  </si>
  <si>
    <t>01.01.2025.</t>
  </si>
  <si>
    <t>95,00 EUR</t>
  </si>
  <si>
    <t>5 GOD</t>
  </si>
  <si>
    <t>3915-1/24</t>
  </si>
  <si>
    <t>3915-1/25</t>
  </si>
  <si>
    <t>PRIM. IVICA KNEZOVIĆ. DR.MED.</t>
  </si>
  <si>
    <t>ČLAN BOLNIČKOG POVJERENSTVA ZA SPRJEČAVANJE I SUZBIJANJE BOLNIČKIH INFEKCIJA</t>
  </si>
  <si>
    <t>39,82 EUR</t>
  </si>
  <si>
    <t>DOC. PRIM. DR.SC. RADOVAN VODOPIJA</t>
  </si>
  <si>
    <t>3914-1/24</t>
  </si>
  <si>
    <t>PROF. DR. SC. PRIM. SUZANA BUKOVSKI, DR. MED.</t>
  </si>
  <si>
    <t>3916-1/24</t>
  </si>
  <si>
    <t>445-1/25</t>
  </si>
  <si>
    <t>PRIM. DR. SC. MAJDA GRAH, DR. MED.</t>
  </si>
  <si>
    <t>SAVJETOVANJA I SUPERVIZIJA</t>
  </si>
  <si>
    <t>01.01.2025. 30.06.2025.</t>
  </si>
  <si>
    <t>01.09.2025.  31.12.2025.</t>
  </si>
  <si>
    <t>390,55 eur</t>
  </si>
  <si>
    <t xml:space="preserve">UKUPNO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</si>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</sst>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4" fontId="0" fillId="0" borderId="13" xfId="0" applyNumberForma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3" borderId="13" xfId="0" applyFill="1" applyBorder="1" applyAlignment="1">
      <alignment wrapText="1"/>
    </xf>
    <xf numFmtId="0" fontId="0" fillId="0" borderId="13" xfId="0" applyBorder="1"/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0" fillId="3" borderId="14" xfId="0" applyFill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center" wrapText="1"/>
    </xf>
    <xf numFmtId="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4" xfId="0" applyNumberFormat="1" applyBorder="1"/>
    <xf numFmtId="4" fontId="0" fillId="0" borderId="14" xfId="0" applyNumberFormat="1" applyBorder="1" applyAlignment="1">
      <alignment horizontal="center" vertical="center" indent="1"/>
    </xf>
    <xf numFmtId="0" fontId="0" fillId="0" borderId="14" xfId="0" applyBorder="1" applyAlignment="1">
      <alignment horizontal="center" vertical="center" wrapText="1" inden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 vertical="center" wrapText="1" indent="2"/>
    </xf>
    <xf numFmtId="0" fontId="0" fillId="0" borderId="14" xfId="0" applyBorder="1" applyAlignment="1">
      <alignment horizontal="center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CC7E-92F3-4D8E-9B84-1A882CEB31CC}">
  <sheetPr>
    <pageSetUpPr fitToPage="1"/>
  </sheetPr>
  <dimension ref="A1:T29"/>
  <sheetViews>
    <sheetView tabSelected="1" topLeftCell="B1" zoomScale="80" zoomScaleNormal="80" workbookViewId="0">
      <pane ySplit="4" topLeftCell="A5" activePane="bottomLeft" state="frozen"/>
      <selection pane="bottomLeft" activeCell="G10" sqref="G10"/>
    </sheetView>
  </sheetViews>
  <sheetFormatPr defaultRowHeight="15" x14ac:dyDescent="0.25"/>
  <cols>
    <col min="1" max="1" width="9" style="1" bestFit="1" customWidth="1"/>
    <col min="2" max="2" width="25.5703125" style="2" customWidth="1"/>
    <col min="3" max="3" width="18.28515625" style="2" customWidth="1"/>
    <col min="4" max="4" width="14.28515625" style="2" customWidth="1"/>
    <col min="5" max="5" width="11.5703125" style="1" customWidth="1"/>
    <col min="6" max="6" width="18.140625" style="1" customWidth="1"/>
    <col min="7" max="8" width="28.140625" style="2" customWidth="1"/>
    <col min="9" max="9" width="15.85546875" style="2" customWidth="1"/>
    <col min="10" max="10" width="15.7109375" style="2" customWidth="1"/>
    <col min="11" max="11" width="25.28515625" style="2" customWidth="1"/>
    <col min="12" max="12" width="16.42578125" style="2" customWidth="1"/>
    <col min="13" max="14" width="14.28515625" style="2" customWidth="1"/>
    <col min="15" max="15" width="17.140625" style="2" customWidth="1"/>
    <col min="16" max="16" width="11.85546875" style="2" customWidth="1"/>
    <col min="17" max="17" width="12.140625" style="2" customWidth="1"/>
    <col min="18" max="18" width="9.5703125" customWidth="1"/>
    <col min="19" max="19" width="12.5703125" bestFit="1" customWidth="1"/>
    <col min="20" max="20" width="17.5703125" customWidth="1"/>
  </cols>
  <sheetData>
    <row r="1" spans="1:20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x14ac:dyDescent="0.25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  <c r="K3" s="40" t="s">
        <v>11</v>
      </c>
      <c r="L3" s="40" t="s">
        <v>12</v>
      </c>
      <c r="M3" s="40" t="s">
        <v>13</v>
      </c>
      <c r="N3" s="40" t="s">
        <v>14</v>
      </c>
      <c r="O3" s="40" t="s">
        <v>15</v>
      </c>
      <c r="P3" s="40" t="s">
        <v>16</v>
      </c>
      <c r="Q3" s="40" t="s">
        <v>17</v>
      </c>
      <c r="R3" s="40" t="s">
        <v>18</v>
      </c>
      <c r="S3" s="40" t="s">
        <v>19</v>
      </c>
      <c r="T3" s="40" t="s">
        <v>20</v>
      </c>
    </row>
    <row r="4" spans="1:20" ht="60" x14ac:dyDescent="0.25">
      <c r="A4" s="51" t="s">
        <v>21</v>
      </c>
      <c r="B4" s="52" t="s">
        <v>22</v>
      </c>
      <c r="C4" s="52" t="s">
        <v>23</v>
      </c>
      <c r="D4" s="51" t="s">
        <v>24</v>
      </c>
      <c r="E4" s="52" t="s">
        <v>25</v>
      </c>
      <c r="F4" s="52" t="s">
        <v>26</v>
      </c>
      <c r="G4" s="51" t="s">
        <v>27</v>
      </c>
      <c r="H4" s="51" t="s">
        <v>28</v>
      </c>
      <c r="I4" s="52" t="s">
        <v>29</v>
      </c>
      <c r="J4" s="52" t="s">
        <v>30</v>
      </c>
      <c r="K4" s="51" t="s">
        <v>31</v>
      </c>
      <c r="L4" s="51" t="s">
        <v>32</v>
      </c>
      <c r="M4" s="51" t="s">
        <v>33</v>
      </c>
      <c r="N4" s="52" t="s">
        <v>34</v>
      </c>
      <c r="O4" s="51" t="s">
        <v>35</v>
      </c>
      <c r="P4" s="51" t="s">
        <v>36</v>
      </c>
      <c r="Q4" s="51" t="s">
        <v>37</v>
      </c>
      <c r="R4" s="51" t="s">
        <v>38</v>
      </c>
      <c r="S4" s="52" t="s">
        <v>39</v>
      </c>
      <c r="T4" s="52" t="s">
        <v>40</v>
      </c>
    </row>
    <row r="5" spans="1:20" s="3" customFormat="1" ht="45" x14ac:dyDescent="0.25">
      <c r="A5" s="45" t="s">
        <v>41</v>
      </c>
      <c r="B5" s="43" t="s">
        <v>42</v>
      </c>
      <c r="C5" s="43" t="s">
        <v>43</v>
      </c>
      <c r="D5" s="46">
        <v>25000</v>
      </c>
      <c r="E5" s="45" t="s">
        <v>44</v>
      </c>
      <c r="F5" s="44" t="s">
        <v>45</v>
      </c>
      <c r="G5" s="43" t="s">
        <v>46</v>
      </c>
      <c r="H5" s="47" t="s">
        <v>47</v>
      </c>
      <c r="I5" s="43" t="s">
        <v>48</v>
      </c>
      <c r="J5" s="43" t="s">
        <v>49</v>
      </c>
      <c r="K5" s="48" t="s">
        <v>50</v>
      </c>
      <c r="L5" s="43" t="s">
        <v>51</v>
      </c>
      <c r="M5" s="46">
        <v>18612</v>
      </c>
      <c r="N5" s="46">
        <v>4653</v>
      </c>
      <c r="O5" s="46">
        <v>23265</v>
      </c>
      <c r="P5" s="43" t="s">
        <v>52</v>
      </c>
      <c r="Q5" s="43" t="s">
        <v>53</v>
      </c>
      <c r="R5" s="49"/>
      <c r="S5" s="49"/>
      <c r="T5" s="49"/>
    </row>
    <row r="6" spans="1:20" ht="60" x14ac:dyDescent="0.25">
      <c r="A6" s="53" t="s">
        <v>54</v>
      </c>
      <c r="B6" s="54" t="s">
        <v>55</v>
      </c>
      <c r="C6" s="55" t="s">
        <v>43</v>
      </c>
      <c r="D6" s="56">
        <v>8000</v>
      </c>
      <c r="E6" s="57" t="s">
        <v>56</v>
      </c>
      <c r="F6" s="58" t="s">
        <v>45</v>
      </c>
      <c r="G6" s="55" t="s">
        <v>57</v>
      </c>
      <c r="H6" s="59" t="s">
        <v>47</v>
      </c>
      <c r="I6" s="57" t="s">
        <v>58</v>
      </c>
      <c r="J6" s="55" t="s">
        <v>59</v>
      </c>
      <c r="K6" s="60" t="s">
        <v>60</v>
      </c>
      <c r="L6" s="57" t="s">
        <v>61</v>
      </c>
      <c r="M6" s="56">
        <v>8000</v>
      </c>
      <c r="N6" s="56">
        <v>2000</v>
      </c>
      <c r="O6" s="56">
        <v>10000</v>
      </c>
      <c r="P6" s="57" t="s">
        <v>52</v>
      </c>
      <c r="Q6" s="53"/>
      <c r="R6" s="53"/>
      <c r="S6" s="53"/>
      <c r="T6" s="53"/>
    </row>
    <row r="7" spans="1:20" ht="90" x14ac:dyDescent="0.25">
      <c r="A7" s="65" t="s">
        <v>62</v>
      </c>
      <c r="B7" s="54" t="s">
        <v>63</v>
      </c>
      <c r="C7" s="57" t="s">
        <v>64</v>
      </c>
      <c r="D7" s="56">
        <v>8500</v>
      </c>
      <c r="E7" s="57" t="s">
        <v>65</v>
      </c>
      <c r="F7" s="58" t="s">
        <v>45</v>
      </c>
      <c r="G7" s="55" t="s">
        <v>66</v>
      </c>
      <c r="H7" s="59" t="s">
        <v>47</v>
      </c>
      <c r="I7" s="57" t="s">
        <v>49</v>
      </c>
      <c r="J7" s="57" t="s">
        <v>49</v>
      </c>
      <c r="K7" s="57" t="s">
        <v>67</v>
      </c>
      <c r="L7" s="57" t="s">
        <v>51</v>
      </c>
      <c r="M7" s="56">
        <v>8400</v>
      </c>
      <c r="N7" s="56">
        <v>2100</v>
      </c>
      <c r="O7" s="56">
        <v>10500</v>
      </c>
      <c r="P7" s="57" t="s">
        <v>52</v>
      </c>
      <c r="Q7" s="57" t="s">
        <v>53</v>
      </c>
      <c r="R7" s="53"/>
      <c r="S7" s="53"/>
      <c r="T7" s="53"/>
    </row>
    <row r="8" spans="1:20" ht="45" x14ac:dyDescent="0.25">
      <c r="A8" s="65" t="s">
        <v>68</v>
      </c>
      <c r="B8" s="54" t="s">
        <v>69</v>
      </c>
      <c r="C8" s="57" t="s">
        <v>64</v>
      </c>
      <c r="D8" s="56">
        <v>26520</v>
      </c>
      <c r="E8" s="57" t="s">
        <v>70</v>
      </c>
      <c r="F8" s="58" t="s">
        <v>45</v>
      </c>
      <c r="G8" s="55" t="s">
        <v>57</v>
      </c>
      <c r="H8" s="59" t="s">
        <v>47</v>
      </c>
      <c r="I8" s="57" t="s">
        <v>71</v>
      </c>
      <c r="J8" s="57" t="s">
        <v>71</v>
      </c>
      <c r="K8" s="57" t="s">
        <v>72</v>
      </c>
      <c r="L8" s="57" t="s">
        <v>73</v>
      </c>
      <c r="M8" s="56">
        <v>26400</v>
      </c>
      <c r="N8" s="56">
        <v>6600</v>
      </c>
      <c r="O8" s="56">
        <v>33000</v>
      </c>
      <c r="P8" s="57" t="s">
        <v>52</v>
      </c>
      <c r="Q8" s="57" t="s">
        <v>74</v>
      </c>
      <c r="R8" s="53"/>
      <c r="S8" s="53"/>
      <c r="T8" s="53"/>
    </row>
    <row r="9" spans="1:20" ht="90" x14ac:dyDescent="0.25">
      <c r="A9" s="50"/>
      <c r="B9" s="67" t="s">
        <v>75</v>
      </c>
      <c r="C9" s="42" t="s">
        <v>64</v>
      </c>
      <c r="D9" s="68"/>
      <c r="E9" s="68" t="s">
        <v>76</v>
      </c>
      <c r="F9" s="71" t="s">
        <v>77</v>
      </c>
      <c r="G9" s="43" t="s">
        <v>78</v>
      </c>
      <c r="H9" s="43" t="s">
        <v>79</v>
      </c>
      <c r="I9" s="42" t="s">
        <v>80</v>
      </c>
      <c r="J9" s="42" t="s">
        <v>81</v>
      </c>
      <c r="K9" s="43" t="s">
        <v>82</v>
      </c>
      <c r="L9" s="42" t="s">
        <v>51</v>
      </c>
      <c r="M9" s="71">
        <v>979075</v>
      </c>
      <c r="N9" s="71">
        <v>244768.75</v>
      </c>
      <c r="O9" s="71">
        <v>1223843.75</v>
      </c>
      <c r="P9" s="42" t="s">
        <v>52</v>
      </c>
      <c r="Q9" s="42" t="s">
        <v>83</v>
      </c>
      <c r="R9" s="50"/>
      <c r="S9" s="50"/>
      <c r="T9" s="50"/>
    </row>
    <row r="10" spans="1:20" ht="105" x14ac:dyDescent="0.25">
      <c r="A10" s="53"/>
      <c r="B10" s="54" t="s">
        <v>84</v>
      </c>
      <c r="C10" s="57" t="s">
        <v>64</v>
      </c>
      <c r="D10" s="53"/>
      <c r="E10" s="53"/>
      <c r="F10" s="56" t="s">
        <v>77</v>
      </c>
      <c r="G10" s="55" t="s">
        <v>78</v>
      </c>
      <c r="H10" s="55" t="s">
        <v>79</v>
      </c>
      <c r="I10" s="57" t="s">
        <v>80</v>
      </c>
      <c r="J10" s="57" t="s">
        <v>81</v>
      </c>
      <c r="K10" s="55" t="s">
        <v>82</v>
      </c>
      <c r="L10" s="55" t="s">
        <v>85</v>
      </c>
      <c r="M10" s="53"/>
      <c r="N10" s="53"/>
      <c r="O10" s="53"/>
      <c r="P10" s="53"/>
      <c r="Q10" s="53"/>
      <c r="R10" s="53"/>
      <c r="S10" s="53"/>
      <c r="T10" s="53"/>
    </row>
    <row r="11" spans="1:20" ht="45" x14ac:dyDescent="0.25">
      <c r="A11" s="53" t="s">
        <v>68</v>
      </c>
      <c r="B11" s="54" t="s">
        <v>69</v>
      </c>
      <c r="C11" s="57" t="s">
        <v>64</v>
      </c>
      <c r="D11" s="56">
        <v>26520</v>
      </c>
      <c r="E11" s="57" t="s">
        <v>70</v>
      </c>
      <c r="F11" s="58" t="s">
        <v>45</v>
      </c>
      <c r="G11" s="55" t="s">
        <v>57</v>
      </c>
      <c r="H11" s="59" t="s">
        <v>47</v>
      </c>
      <c r="I11" s="57" t="s">
        <v>71</v>
      </c>
      <c r="J11" s="57" t="s">
        <v>74</v>
      </c>
      <c r="K11" s="55" t="s">
        <v>86</v>
      </c>
      <c r="L11" s="55" t="s">
        <v>51</v>
      </c>
      <c r="M11" s="73">
        <v>26400</v>
      </c>
      <c r="N11" s="72">
        <v>6600</v>
      </c>
      <c r="O11" s="72">
        <v>33000</v>
      </c>
      <c r="P11" s="57" t="s">
        <v>52</v>
      </c>
      <c r="Q11" s="53" t="s">
        <v>74</v>
      </c>
      <c r="R11" s="53"/>
      <c r="S11" s="53"/>
      <c r="T11" s="53"/>
    </row>
    <row r="12" spans="1:20" ht="108" customHeight="1" x14ac:dyDescent="0.25">
      <c r="A12" s="53" t="s">
        <v>87</v>
      </c>
      <c r="B12" s="55" t="s">
        <v>88</v>
      </c>
      <c r="C12" s="57" t="s">
        <v>64</v>
      </c>
      <c r="D12" s="56">
        <v>7000</v>
      </c>
      <c r="E12" s="57" t="s">
        <v>89</v>
      </c>
      <c r="F12" s="55" t="s">
        <v>45</v>
      </c>
      <c r="G12" s="55" t="s">
        <v>90</v>
      </c>
      <c r="H12" s="55" t="s">
        <v>47</v>
      </c>
      <c r="I12" s="57" t="s">
        <v>91</v>
      </c>
      <c r="J12" s="57" t="s">
        <v>91</v>
      </c>
      <c r="K12" s="57" t="s">
        <v>92</v>
      </c>
      <c r="L12" s="57" t="s">
        <v>93</v>
      </c>
      <c r="M12" s="56">
        <v>7000</v>
      </c>
      <c r="N12" s="56">
        <v>1750</v>
      </c>
      <c r="O12" s="56">
        <v>8750</v>
      </c>
      <c r="P12" s="57" t="s">
        <v>52</v>
      </c>
      <c r="Q12" s="57" t="s">
        <v>94</v>
      </c>
      <c r="R12" s="57"/>
      <c r="S12" s="57"/>
      <c r="T12" s="57"/>
    </row>
    <row r="13" spans="1:20" ht="108" customHeight="1" x14ac:dyDescent="0.25">
      <c r="A13" s="50"/>
      <c r="B13" s="43" t="s">
        <v>95</v>
      </c>
      <c r="C13" s="42" t="s">
        <v>64</v>
      </c>
      <c r="D13" s="42"/>
      <c r="E13" s="42"/>
      <c r="F13" s="42" t="s">
        <v>77</v>
      </c>
      <c r="G13" s="43" t="s">
        <v>96</v>
      </c>
      <c r="H13" s="43" t="s">
        <v>79</v>
      </c>
      <c r="I13" s="42" t="s">
        <v>97</v>
      </c>
      <c r="J13" s="42" t="s">
        <v>71</v>
      </c>
      <c r="K13" s="42" t="s">
        <v>98</v>
      </c>
      <c r="L13" s="42" t="s">
        <v>99</v>
      </c>
      <c r="M13" s="61"/>
      <c r="N13" s="61"/>
      <c r="O13" s="50"/>
      <c r="P13" s="42" t="s">
        <v>52</v>
      </c>
      <c r="Q13" s="42" t="s">
        <v>100</v>
      </c>
      <c r="R13" s="50"/>
      <c r="S13" s="50"/>
      <c r="T13" s="50"/>
    </row>
    <row r="14" spans="1:20" ht="45" x14ac:dyDescent="0.25">
      <c r="A14" s="57" t="s">
        <v>101</v>
      </c>
      <c r="B14" s="55" t="s">
        <v>102</v>
      </c>
      <c r="C14" s="57" t="s">
        <v>64</v>
      </c>
      <c r="D14" s="56">
        <v>26000</v>
      </c>
      <c r="E14" s="57" t="s">
        <v>103</v>
      </c>
      <c r="F14" s="55" t="s">
        <v>45</v>
      </c>
      <c r="G14" s="55" t="s">
        <v>104</v>
      </c>
      <c r="H14" s="55" t="s">
        <v>47</v>
      </c>
      <c r="I14" s="57" t="s">
        <v>105</v>
      </c>
      <c r="J14" s="57" t="s">
        <v>100</v>
      </c>
      <c r="K14" s="57" t="s">
        <v>106</v>
      </c>
      <c r="L14" s="57" t="s">
        <v>51</v>
      </c>
      <c r="M14" s="56">
        <v>25985</v>
      </c>
      <c r="N14" s="56">
        <v>6496.25</v>
      </c>
      <c r="O14" s="56">
        <v>32481.25</v>
      </c>
      <c r="P14" s="57" t="s">
        <v>52</v>
      </c>
      <c r="Q14" s="57" t="s">
        <v>107</v>
      </c>
      <c r="R14" s="57"/>
      <c r="S14" s="57"/>
      <c r="T14" s="57"/>
    </row>
    <row r="15" spans="1:20" ht="45" x14ac:dyDescent="0.25">
      <c r="A15" s="57" t="s">
        <v>108</v>
      </c>
      <c r="B15" s="55" t="s">
        <v>109</v>
      </c>
      <c r="C15" s="57" t="s">
        <v>43</v>
      </c>
      <c r="D15" s="56">
        <v>13000</v>
      </c>
      <c r="E15" s="57" t="s">
        <v>110</v>
      </c>
      <c r="F15" s="55" t="s">
        <v>45</v>
      </c>
      <c r="G15" s="55" t="s">
        <v>111</v>
      </c>
      <c r="H15" s="55" t="s">
        <v>47</v>
      </c>
      <c r="I15" s="57" t="s">
        <v>112</v>
      </c>
      <c r="J15" s="57" t="s">
        <v>113</v>
      </c>
      <c r="K15" s="57" t="s">
        <v>114</v>
      </c>
      <c r="L15" s="57" t="s">
        <v>51</v>
      </c>
      <c r="M15" s="56">
        <v>9369.36</v>
      </c>
      <c r="N15" s="56">
        <v>2342.34</v>
      </c>
      <c r="O15" s="56">
        <v>11711.7</v>
      </c>
      <c r="P15" s="57" t="s">
        <v>52</v>
      </c>
      <c r="Q15" s="57" t="s">
        <v>115</v>
      </c>
      <c r="R15" s="57"/>
      <c r="S15" s="57"/>
      <c r="T15" s="57"/>
    </row>
    <row r="16" spans="1:20" ht="30" x14ac:dyDescent="0.25">
      <c r="A16" s="57" t="s">
        <v>116</v>
      </c>
      <c r="B16" s="55" t="s">
        <v>117</v>
      </c>
      <c r="C16" s="57" t="s">
        <v>43</v>
      </c>
      <c r="D16" s="56">
        <v>3000</v>
      </c>
      <c r="E16" s="57" t="s">
        <v>110</v>
      </c>
      <c r="F16" s="55" t="s">
        <v>45</v>
      </c>
      <c r="G16" s="55" t="s">
        <v>118</v>
      </c>
      <c r="H16" s="55" t="s">
        <v>47</v>
      </c>
      <c r="I16" s="57" t="s">
        <v>112</v>
      </c>
      <c r="J16" s="57" t="s">
        <v>113</v>
      </c>
      <c r="K16" s="57" t="s">
        <v>119</v>
      </c>
      <c r="L16" s="57" t="s">
        <v>51</v>
      </c>
      <c r="M16" s="56">
        <v>2116.4</v>
      </c>
      <c r="N16" s="57">
        <v>507.65</v>
      </c>
      <c r="O16" s="56">
        <v>2624.05</v>
      </c>
      <c r="P16" s="57" t="s">
        <v>52</v>
      </c>
      <c r="Q16" s="57" t="s">
        <v>115</v>
      </c>
      <c r="R16" s="57"/>
      <c r="S16" s="57"/>
      <c r="T16" s="57"/>
    </row>
    <row r="17" spans="1:20" ht="55.5" customHeight="1" x14ac:dyDescent="0.25">
      <c r="A17" s="57"/>
      <c r="B17" s="55" t="s">
        <v>120</v>
      </c>
      <c r="C17" s="57" t="s">
        <v>64</v>
      </c>
      <c r="D17" s="56"/>
      <c r="E17" s="57"/>
      <c r="F17" s="57" t="s">
        <v>77</v>
      </c>
      <c r="G17" s="55" t="s">
        <v>121</v>
      </c>
      <c r="H17" s="55" t="s">
        <v>79</v>
      </c>
      <c r="I17" s="57" t="s">
        <v>122</v>
      </c>
      <c r="J17" s="57" t="s">
        <v>122</v>
      </c>
      <c r="K17" s="55" t="s">
        <v>123</v>
      </c>
      <c r="L17" s="57" t="s">
        <v>51</v>
      </c>
      <c r="M17" s="56">
        <v>40509492.310000002</v>
      </c>
      <c r="N17" s="56">
        <v>5266234</v>
      </c>
      <c r="O17" s="56">
        <v>45775726.310000002</v>
      </c>
      <c r="P17" s="57" t="s">
        <v>52</v>
      </c>
      <c r="Q17" s="57" t="s">
        <v>124</v>
      </c>
      <c r="R17" s="57"/>
      <c r="S17" s="57"/>
      <c r="T17" s="57"/>
    </row>
    <row r="18" spans="1:20" ht="45" x14ac:dyDescent="0.25">
      <c r="A18" s="53"/>
      <c r="B18" s="55" t="s">
        <v>120</v>
      </c>
      <c r="C18" s="57" t="s">
        <v>64</v>
      </c>
      <c r="D18" s="53"/>
      <c r="E18" s="53"/>
      <c r="F18" s="57" t="s">
        <v>77</v>
      </c>
      <c r="G18" s="55" t="s">
        <v>121</v>
      </c>
      <c r="H18" s="55" t="s">
        <v>47</v>
      </c>
      <c r="I18" s="57" t="s">
        <v>113</v>
      </c>
      <c r="J18" s="57" t="s">
        <v>125</v>
      </c>
      <c r="K18" s="57" t="s">
        <v>126</v>
      </c>
      <c r="L18" s="57" t="s">
        <v>73</v>
      </c>
      <c r="M18" s="57">
        <v>1343.31</v>
      </c>
      <c r="N18" s="57"/>
      <c r="O18" s="57"/>
      <c r="P18" s="57" t="s">
        <v>52</v>
      </c>
      <c r="Q18" s="57" t="s">
        <v>127</v>
      </c>
      <c r="R18" s="53"/>
      <c r="S18" s="53"/>
      <c r="T18" s="53"/>
    </row>
    <row r="19" spans="1:20" ht="45" x14ac:dyDescent="0.25">
      <c r="A19" s="57" t="s">
        <v>128</v>
      </c>
      <c r="B19" s="55" t="s">
        <v>129</v>
      </c>
      <c r="C19" s="57" t="s">
        <v>64</v>
      </c>
      <c r="D19" s="56">
        <v>5000</v>
      </c>
      <c r="E19" s="57" t="s">
        <v>130</v>
      </c>
      <c r="F19" s="55" t="s">
        <v>45</v>
      </c>
      <c r="G19" s="55" t="s">
        <v>131</v>
      </c>
      <c r="H19" s="55" t="s">
        <v>47</v>
      </c>
      <c r="I19" s="57" t="s">
        <v>132</v>
      </c>
      <c r="J19" s="57" t="s">
        <v>133</v>
      </c>
      <c r="K19" s="57" t="s">
        <v>134</v>
      </c>
      <c r="L19" s="57" t="s">
        <v>51</v>
      </c>
      <c r="M19" s="56">
        <v>4998</v>
      </c>
      <c r="N19" s="57">
        <v>0</v>
      </c>
      <c r="O19" s="56">
        <v>4998</v>
      </c>
      <c r="P19" s="57" t="s">
        <v>52</v>
      </c>
      <c r="Q19" s="57" t="s">
        <v>133</v>
      </c>
      <c r="R19" s="57"/>
      <c r="S19" s="57"/>
      <c r="T19" s="57"/>
    </row>
    <row r="20" spans="1:20" ht="105" x14ac:dyDescent="0.25">
      <c r="A20" s="53"/>
      <c r="B20" s="55" t="s">
        <v>135</v>
      </c>
      <c r="C20" s="57" t="s">
        <v>64</v>
      </c>
      <c r="D20" s="57"/>
      <c r="E20" s="57"/>
      <c r="F20" s="57" t="s">
        <v>77</v>
      </c>
      <c r="G20" s="55" t="s">
        <v>136</v>
      </c>
      <c r="H20" s="55" t="s">
        <v>47</v>
      </c>
      <c r="I20" s="57" t="s">
        <v>137</v>
      </c>
      <c r="J20" s="57" t="s">
        <v>137</v>
      </c>
      <c r="K20" s="57" t="s">
        <v>138</v>
      </c>
      <c r="L20" s="57" t="s">
        <v>51</v>
      </c>
      <c r="M20" s="57">
        <v>297.5</v>
      </c>
      <c r="N20" s="57">
        <v>74.38</v>
      </c>
      <c r="O20" s="57">
        <v>371.88</v>
      </c>
      <c r="P20" s="57" t="s">
        <v>52</v>
      </c>
      <c r="Q20" s="57" t="s">
        <v>139</v>
      </c>
      <c r="R20" s="57"/>
      <c r="S20" s="57"/>
      <c r="T20" s="57"/>
    </row>
    <row r="21" spans="1:20" ht="60" x14ac:dyDescent="0.25">
      <c r="A21" s="53"/>
      <c r="B21" s="55" t="s">
        <v>140</v>
      </c>
      <c r="C21" s="55" t="s">
        <v>141</v>
      </c>
      <c r="D21" s="57"/>
      <c r="E21" s="57"/>
      <c r="F21" s="57" t="s">
        <v>77</v>
      </c>
      <c r="G21" s="55" t="s">
        <v>96</v>
      </c>
      <c r="H21" s="55" t="s">
        <v>79</v>
      </c>
      <c r="I21" s="57" t="s">
        <v>142</v>
      </c>
      <c r="J21" s="55" t="s">
        <v>143</v>
      </c>
      <c r="K21" s="55" t="s">
        <v>144</v>
      </c>
      <c r="L21" s="57" t="s">
        <v>51</v>
      </c>
      <c r="M21" s="56">
        <v>1881694.28</v>
      </c>
      <c r="N21" s="56">
        <v>470423.57</v>
      </c>
      <c r="O21" s="56">
        <v>2352117.85</v>
      </c>
      <c r="P21" s="57" t="s">
        <v>52</v>
      </c>
      <c r="Q21" s="57"/>
      <c r="R21" s="57"/>
      <c r="S21" s="57"/>
      <c r="T21" s="57"/>
    </row>
    <row r="22" spans="1:20" ht="75" x14ac:dyDescent="0.25">
      <c r="A22" s="53"/>
      <c r="B22" s="55" t="s">
        <v>145</v>
      </c>
      <c r="C22" s="55" t="s">
        <v>141</v>
      </c>
      <c r="D22" s="53"/>
      <c r="E22" s="53"/>
      <c r="F22" s="57" t="s">
        <v>77</v>
      </c>
      <c r="G22" s="55" t="s">
        <v>146</v>
      </c>
      <c r="H22" s="55" t="s">
        <v>79</v>
      </c>
      <c r="I22" s="57" t="s">
        <v>147</v>
      </c>
      <c r="J22" s="54" t="s">
        <v>148</v>
      </c>
      <c r="K22" s="55" t="s">
        <v>149</v>
      </c>
      <c r="L22" s="57" t="s">
        <v>150</v>
      </c>
      <c r="M22" s="53"/>
      <c r="N22" s="53"/>
      <c r="O22" s="53"/>
      <c r="P22" s="57" t="s">
        <v>52</v>
      </c>
      <c r="Q22" s="57" t="s">
        <v>151</v>
      </c>
      <c r="R22" s="53"/>
      <c r="S22" s="53"/>
      <c r="T22" s="53"/>
    </row>
    <row r="23" spans="1:20" ht="60" x14ac:dyDescent="0.25">
      <c r="A23" s="57" t="s">
        <v>152</v>
      </c>
      <c r="B23" s="55" t="s">
        <v>153</v>
      </c>
      <c r="C23" s="57" t="s">
        <v>64</v>
      </c>
      <c r="D23" s="56">
        <v>62000</v>
      </c>
      <c r="E23" s="57" t="s">
        <v>154</v>
      </c>
      <c r="F23" s="57" t="s">
        <v>155</v>
      </c>
      <c r="G23" s="55" t="s">
        <v>156</v>
      </c>
      <c r="H23" s="55" t="s">
        <v>47</v>
      </c>
      <c r="I23" s="57" t="s">
        <v>157</v>
      </c>
      <c r="J23" s="57" t="s">
        <v>157</v>
      </c>
      <c r="K23" s="55" t="s">
        <v>158</v>
      </c>
      <c r="L23" s="57" t="s">
        <v>51</v>
      </c>
      <c r="M23" s="56">
        <v>61754</v>
      </c>
      <c r="N23" s="56">
        <v>15438.5</v>
      </c>
      <c r="O23" s="56">
        <v>77192.5</v>
      </c>
      <c r="P23" s="57" t="s">
        <v>52</v>
      </c>
      <c r="Q23" s="57" t="s">
        <v>159</v>
      </c>
      <c r="R23" s="57"/>
      <c r="S23" s="57"/>
      <c r="T23" s="57"/>
    </row>
    <row r="24" spans="1:20" ht="45" x14ac:dyDescent="0.25">
      <c r="A24" s="57"/>
      <c r="B24" s="55" t="s">
        <v>160</v>
      </c>
      <c r="C24" s="57" t="s">
        <v>64</v>
      </c>
      <c r="D24" s="57"/>
      <c r="E24" s="57"/>
      <c r="F24" s="57" t="s">
        <v>77</v>
      </c>
      <c r="G24" s="55" t="s">
        <v>161</v>
      </c>
      <c r="H24" s="55" t="s">
        <v>47</v>
      </c>
      <c r="I24" s="57" t="s">
        <v>162</v>
      </c>
      <c r="J24" s="57" t="s">
        <v>163</v>
      </c>
      <c r="K24" s="55" t="s">
        <v>164</v>
      </c>
      <c r="L24" s="57" t="s">
        <v>165</v>
      </c>
      <c r="M24" s="56">
        <v>11503538.48</v>
      </c>
      <c r="N24" s="56">
        <v>575176.92000000004</v>
      </c>
      <c r="O24" s="56">
        <v>12078715.4</v>
      </c>
      <c r="P24" s="57" t="s">
        <v>52</v>
      </c>
      <c r="Q24" s="57" t="s">
        <v>166</v>
      </c>
      <c r="R24" s="57"/>
      <c r="S24" s="57"/>
      <c r="T24" s="57"/>
    </row>
    <row r="25" spans="1:20" ht="81.75" customHeight="1" x14ac:dyDescent="0.25">
      <c r="A25" s="57"/>
      <c r="B25" s="55" t="s">
        <v>167</v>
      </c>
      <c r="C25" s="57" t="s">
        <v>64</v>
      </c>
      <c r="D25" s="56">
        <v>2851234.38</v>
      </c>
      <c r="E25" s="57"/>
      <c r="F25" s="57" t="s">
        <v>77</v>
      </c>
      <c r="G25" s="55" t="s">
        <v>96</v>
      </c>
      <c r="H25" s="55" t="s">
        <v>47</v>
      </c>
      <c r="I25" s="57" t="s">
        <v>168</v>
      </c>
      <c r="J25" s="57" t="s">
        <v>168</v>
      </c>
      <c r="K25" s="57" t="s">
        <v>169</v>
      </c>
      <c r="L25" s="57" t="s">
        <v>170</v>
      </c>
      <c r="M25" s="57">
        <v>1565.05</v>
      </c>
      <c r="N25" s="57">
        <v>391.26</v>
      </c>
      <c r="O25" s="57">
        <v>1956.31</v>
      </c>
      <c r="P25" s="57" t="s">
        <v>52</v>
      </c>
      <c r="Q25" s="57" t="s">
        <v>171</v>
      </c>
      <c r="R25" s="57"/>
      <c r="S25" s="57"/>
      <c r="T25" s="57"/>
    </row>
    <row r="26" spans="1:20" ht="105.75" customHeight="1" x14ac:dyDescent="0.25">
      <c r="A26" s="53"/>
      <c r="B26" s="55" t="s">
        <v>172</v>
      </c>
      <c r="C26" s="57" t="s">
        <v>64</v>
      </c>
      <c r="D26" s="57"/>
      <c r="E26" s="57"/>
      <c r="F26" s="57" t="s">
        <v>77</v>
      </c>
      <c r="G26" s="55" t="s">
        <v>173</v>
      </c>
      <c r="H26" s="55" t="s">
        <v>47</v>
      </c>
      <c r="I26" s="57" t="s">
        <v>137</v>
      </c>
      <c r="J26" s="57" t="s">
        <v>137</v>
      </c>
      <c r="K26" s="57" t="s">
        <v>174</v>
      </c>
      <c r="L26" s="57" t="s">
        <v>51</v>
      </c>
      <c r="M26" s="57">
        <v>180.9</v>
      </c>
      <c r="N26" s="57">
        <v>45.23</v>
      </c>
      <c r="O26" s="57">
        <v>226.13</v>
      </c>
      <c r="P26" s="57" t="s">
        <v>52</v>
      </c>
      <c r="Q26" s="57" t="s">
        <v>139</v>
      </c>
      <c r="R26" s="57"/>
      <c r="S26" s="57"/>
      <c r="T26" s="57"/>
    </row>
    <row r="27" spans="1:20" ht="45" x14ac:dyDescent="0.25">
      <c r="A27" s="57" t="s">
        <v>175</v>
      </c>
      <c r="B27" s="57" t="s">
        <v>176</v>
      </c>
      <c r="C27" s="57" t="s">
        <v>43</v>
      </c>
      <c r="D27" s="56">
        <v>16500</v>
      </c>
      <c r="E27" s="57" t="s">
        <v>177</v>
      </c>
      <c r="F27" s="55" t="s">
        <v>45</v>
      </c>
      <c r="G27" s="55" t="s">
        <v>178</v>
      </c>
      <c r="H27" s="55" t="s">
        <v>47</v>
      </c>
      <c r="I27" s="57" t="s">
        <v>179</v>
      </c>
      <c r="J27" s="57" t="s">
        <v>180</v>
      </c>
      <c r="K27" s="57" t="s">
        <v>181</v>
      </c>
      <c r="L27" s="57" t="s">
        <v>51</v>
      </c>
      <c r="M27" s="56">
        <v>13238</v>
      </c>
      <c r="N27" s="56">
        <v>3309.5</v>
      </c>
      <c r="O27" s="56">
        <v>16547.5</v>
      </c>
      <c r="P27" s="57" t="s">
        <v>52</v>
      </c>
      <c r="Q27" s="57" t="s">
        <v>182</v>
      </c>
      <c r="R27" s="57"/>
      <c r="S27" s="57"/>
      <c r="T27" s="57"/>
    </row>
    <row r="28" spans="1:20" ht="45" x14ac:dyDescent="0.25">
      <c r="A28" s="76" t="s">
        <v>183</v>
      </c>
      <c r="B28" s="55" t="s">
        <v>184</v>
      </c>
      <c r="C28" s="57" t="s">
        <v>43</v>
      </c>
      <c r="D28" s="56">
        <v>10000</v>
      </c>
      <c r="E28" s="76" t="s">
        <v>185</v>
      </c>
      <c r="F28" s="55" t="s">
        <v>45</v>
      </c>
      <c r="G28" s="55" t="s">
        <v>186</v>
      </c>
      <c r="H28" s="55" t="s">
        <v>47</v>
      </c>
      <c r="I28" s="57" t="s">
        <v>187</v>
      </c>
      <c r="J28" s="57" t="s">
        <v>188</v>
      </c>
      <c r="K28" s="57" t="s">
        <v>189</v>
      </c>
      <c r="L28" s="57" t="s">
        <v>51</v>
      </c>
      <c r="M28" s="56">
        <v>6063.19</v>
      </c>
      <c r="N28" s="56">
        <v>1515.8</v>
      </c>
      <c r="O28" s="56">
        <v>7578.99</v>
      </c>
      <c r="P28" s="57" t="s">
        <v>52</v>
      </c>
      <c r="Q28" s="57" t="s">
        <v>190</v>
      </c>
      <c r="R28" s="53"/>
      <c r="S28" s="53"/>
      <c r="T28" s="53"/>
    </row>
    <row r="29" spans="1:20" ht="60" x14ac:dyDescent="0.25">
      <c r="A29" s="75" t="s">
        <v>191</v>
      </c>
      <c r="B29" s="43" t="s">
        <v>192</v>
      </c>
      <c r="C29" s="42" t="s">
        <v>64</v>
      </c>
      <c r="D29" s="71">
        <v>37000</v>
      </c>
      <c r="E29" s="75" t="s">
        <v>193</v>
      </c>
      <c r="F29" s="75" t="s">
        <v>155</v>
      </c>
      <c r="G29" s="43" t="s">
        <v>194</v>
      </c>
      <c r="H29" s="43" t="s">
        <v>47</v>
      </c>
      <c r="I29" s="42" t="s">
        <v>195</v>
      </c>
      <c r="J29" s="42" t="s">
        <v>195</v>
      </c>
      <c r="K29" s="43" t="s">
        <v>196</v>
      </c>
      <c r="L29" s="42" t="s">
        <v>51</v>
      </c>
      <c r="M29" s="71">
        <v>32187</v>
      </c>
      <c r="N29" s="71">
        <v>8046.75</v>
      </c>
      <c r="O29" s="71">
        <v>40233.75</v>
      </c>
      <c r="P29" s="42" t="s">
        <v>52</v>
      </c>
      <c r="Q29" s="42" t="s">
        <v>197</v>
      </c>
      <c r="R29" s="50"/>
      <c r="S29" s="50"/>
      <c r="T29" s="50"/>
    </row>
  </sheetData>
  <mergeCells count="1">
    <mergeCell ref="A1:T2"/>
  </mergeCells>
  <phoneticPr fontId="2" type="noConversion"/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045D-3F0B-4DEA-9192-82805C095B1B}">
  <dimension ref="A1:T15"/>
  <sheetViews>
    <sheetView zoomScale="85" zoomScaleNormal="85" workbookViewId="0">
      <pane ySplit="4" topLeftCell="A5" activePane="bottomLeft" state="frozen"/>
      <selection pane="bottomLeft" activeCell="N8" sqref="N8"/>
    </sheetView>
  </sheetViews>
  <sheetFormatPr defaultRowHeight="15" x14ac:dyDescent="0.25"/>
  <cols>
    <col min="1" max="1" width="33.140625" style="1" customWidth="1"/>
    <col min="2" max="2" width="25.5703125" style="2" customWidth="1"/>
    <col min="3" max="4" width="36.5703125" style="2" bestFit="1" customWidth="1"/>
    <col min="5" max="5" width="14.5703125" style="2" customWidth="1"/>
    <col min="6" max="6" width="19.7109375" style="2" customWidth="1"/>
    <col min="7" max="8" width="28.140625" style="2" customWidth="1"/>
    <col min="9" max="9" width="15.7109375" style="2" bestFit="1" customWidth="1"/>
    <col min="10" max="10" width="15.7109375" style="2" customWidth="1"/>
    <col min="11" max="11" width="25.28515625" style="2" customWidth="1"/>
    <col min="12" max="12" width="16.42578125" style="2" customWidth="1"/>
    <col min="13" max="14" width="14.28515625" style="2" customWidth="1"/>
    <col min="15" max="15" width="13" style="2" customWidth="1"/>
    <col min="16" max="16" width="24" style="2" customWidth="1"/>
    <col min="17" max="17" width="12.140625" style="2" customWidth="1"/>
    <col min="18" max="18" width="9.5703125" customWidth="1"/>
    <col min="19" max="19" width="12.5703125" bestFit="1" customWidth="1"/>
    <col min="20" max="20" width="17.5703125" customWidth="1"/>
  </cols>
  <sheetData>
    <row r="1" spans="1:20" ht="1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x14ac:dyDescent="0.25">
      <c r="A3" s="39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9" t="s">
        <v>13</v>
      </c>
      <c r="N3" s="39" t="s">
        <v>14</v>
      </c>
      <c r="O3" s="39" t="s">
        <v>15</v>
      </c>
      <c r="P3" s="39" t="s">
        <v>16</v>
      </c>
      <c r="Q3"/>
    </row>
    <row r="4" spans="1:20" ht="45" x14ac:dyDescent="0.25">
      <c r="A4" s="62" t="s">
        <v>22</v>
      </c>
      <c r="B4" s="62" t="s">
        <v>23</v>
      </c>
      <c r="C4" s="63" t="s">
        <v>27</v>
      </c>
      <c r="D4" s="63" t="s">
        <v>28</v>
      </c>
      <c r="E4" s="62" t="s">
        <v>29</v>
      </c>
      <c r="F4" s="62" t="s">
        <v>30</v>
      </c>
      <c r="G4" s="63" t="s">
        <v>31</v>
      </c>
      <c r="H4" s="63" t="s">
        <v>32</v>
      </c>
      <c r="I4" s="63" t="s">
        <v>33</v>
      </c>
      <c r="J4" s="62" t="s">
        <v>34</v>
      </c>
      <c r="K4" s="63" t="s">
        <v>35</v>
      </c>
      <c r="L4" s="63" t="s">
        <v>36</v>
      </c>
      <c r="M4" s="63" t="s">
        <v>37</v>
      </c>
      <c r="N4" s="63" t="s">
        <v>38</v>
      </c>
      <c r="O4" s="62" t="s">
        <v>39</v>
      </c>
      <c r="P4" s="62" t="s">
        <v>40</v>
      </c>
      <c r="Q4"/>
    </row>
    <row r="5" spans="1:20" ht="30" x14ac:dyDescent="0.25">
      <c r="A5" s="42" t="s">
        <v>198</v>
      </c>
      <c r="B5" s="42" t="s">
        <v>64</v>
      </c>
      <c r="C5" s="43" t="s">
        <v>199</v>
      </c>
      <c r="D5" s="43" t="s">
        <v>200</v>
      </c>
      <c r="E5" s="42" t="s">
        <v>201</v>
      </c>
      <c r="F5" s="42" t="s">
        <v>48</v>
      </c>
      <c r="G5" s="43" t="s">
        <v>202</v>
      </c>
      <c r="H5" s="43" t="s">
        <v>203</v>
      </c>
      <c r="I5" s="42"/>
      <c r="J5" s="42"/>
      <c r="K5" s="42" t="s">
        <v>204</v>
      </c>
      <c r="L5" s="42" t="s">
        <v>52</v>
      </c>
      <c r="M5" s="42"/>
      <c r="N5" s="42"/>
      <c r="O5" s="42"/>
      <c r="P5" s="42"/>
      <c r="Q5"/>
    </row>
    <row r="6" spans="1:20" ht="45" x14ac:dyDescent="0.25">
      <c r="A6" s="54" t="s">
        <v>205</v>
      </c>
      <c r="B6" s="65" t="s">
        <v>64</v>
      </c>
      <c r="C6" s="64" t="s">
        <v>206</v>
      </c>
      <c r="D6" s="55" t="s">
        <v>200</v>
      </c>
      <c r="E6" s="65" t="s">
        <v>207</v>
      </c>
      <c r="F6" s="65" t="s">
        <v>81</v>
      </c>
      <c r="G6" s="64" t="s">
        <v>208</v>
      </c>
      <c r="H6" s="65" t="s">
        <v>209</v>
      </c>
      <c r="I6" s="65"/>
      <c r="J6" s="65"/>
      <c r="K6" s="65" t="s">
        <v>210</v>
      </c>
      <c r="L6" s="65" t="s">
        <v>52</v>
      </c>
      <c r="M6" s="65" t="s">
        <v>83</v>
      </c>
      <c r="N6" s="65"/>
      <c r="O6" s="65"/>
      <c r="P6" s="65"/>
      <c r="Q6"/>
    </row>
    <row r="7" spans="1:20" ht="45" x14ac:dyDescent="0.25">
      <c r="A7" s="65" t="s">
        <v>211</v>
      </c>
      <c r="B7" s="65" t="s">
        <v>64</v>
      </c>
      <c r="C7" s="64" t="s">
        <v>212</v>
      </c>
      <c r="D7" s="55" t="s">
        <v>200</v>
      </c>
      <c r="E7" s="65" t="s">
        <v>213</v>
      </c>
      <c r="F7" s="65" t="s">
        <v>213</v>
      </c>
      <c r="G7" s="65" t="s">
        <v>214</v>
      </c>
      <c r="H7" s="65" t="s">
        <v>215</v>
      </c>
      <c r="I7" s="65"/>
      <c r="J7" s="65"/>
      <c r="K7" s="66">
        <v>847</v>
      </c>
      <c r="L7" s="65" t="s">
        <v>52</v>
      </c>
      <c r="M7" s="65" t="s">
        <v>213</v>
      </c>
      <c r="N7" s="65"/>
      <c r="O7" s="65"/>
      <c r="P7" s="65"/>
      <c r="Q7"/>
    </row>
    <row r="8" spans="1:20" ht="45" x14ac:dyDescent="0.25">
      <c r="A8" s="54" t="s">
        <v>216</v>
      </c>
      <c r="B8" s="65" t="s">
        <v>64</v>
      </c>
      <c r="C8" s="64" t="s">
        <v>206</v>
      </c>
      <c r="D8" s="55" t="s">
        <v>200</v>
      </c>
      <c r="E8" s="65" t="s">
        <v>217</v>
      </c>
      <c r="F8" s="65" t="s">
        <v>81</v>
      </c>
      <c r="G8" s="64" t="s">
        <v>218</v>
      </c>
      <c r="H8" s="65" t="s">
        <v>209</v>
      </c>
      <c r="I8" s="53"/>
      <c r="J8" s="53"/>
      <c r="K8" s="69">
        <v>234200</v>
      </c>
      <c r="L8" s="65" t="s">
        <v>52</v>
      </c>
      <c r="M8" s="65" t="s">
        <v>83</v>
      </c>
      <c r="N8" s="65"/>
      <c r="O8" s="65"/>
      <c r="P8" s="53"/>
      <c r="Q8"/>
    </row>
    <row r="9" spans="1:20" ht="45" x14ac:dyDescent="0.25">
      <c r="A9" s="54" t="s">
        <v>219</v>
      </c>
      <c r="B9" s="65" t="s">
        <v>64</v>
      </c>
      <c r="C9" s="54" t="s">
        <v>220</v>
      </c>
      <c r="D9" s="55" t="s">
        <v>200</v>
      </c>
      <c r="E9" s="57" t="s">
        <v>125</v>
      </c>
      <c r="F9" s="57" t="s">
        <v>125</v>
      </c>
      <c r="G9" s="55" t="s">
        <v>221</v>
      </c>
      <c r="H9" s="57" t="s">
        <v>209</v>
      </c>
      <c r="I9" s="56">
        <v>158</v>
      </c>
      <c r="J9" s="56">
        <v>39.5</v>
      </c>
      <c r="K9" s="56">
        <v>197.5</v>
      </c>
      <c r="L9" s="57" t="s">
        <v>52</v>
      </c>
      <c r="M9" s="57" t="s">
        <v>127</v>
      </c>
      <c r="N9" s="57"/>
      <c r="O9" s="57"/>
      <c r="P9" s="57"/>
      <c r="Q9"/>
    </row>
    <row r="10" spans="1:20" ht="45" x14ac:dyDescent="0.25">
      <c r="A10" s="55" t="s">
        <v>222</v>
      </c>
      <c r="B10" s="57" t="s">
        <v>64</v>
      </c>
      <c r="C10" s="55" t="s">
        <v>220</v>
      </c>
      <c r="D10" s="55" t="s">
        <v>200</v>
      </c>
      <c r="E10" s="57" t="s">
        <v>125</v>
      </c>
      <c r="F10" s="57" t="s">
        <v>125</v>
      </c>
      <c r="G10" s="55" t="s">
        <v>223</v>
      </c>
      <c r="H10" s="57" t="s">
        <v>209</v>
      </c>
      <c r="I10" s="70">
        <v>80</v>
      </c>
      <c r="J10" s="70">
        <v>20</v>
      </c>
      <c r="K10" s="70">
        <v>100</v>
      </c>
      <c r="L10" s="57" t="s">
        <v>52</v>
      </c>
      <c r="M10" s="57" t="s">
        <v>127</v>
      </c>
      <c r="N10" s="57"/>
      <c r="O10" s="57"/>
      <c r="P10" s="57"/>
    </row>
    <row r="11" spans="1:20" ht="45" x14ac:dyDescent="0.25">
      <c r="A11" s="55" t="s">
        <v>224</v>
      </c>
      <c r="B11" s="57" t="s">
        <v>64</v>
      </c>
      <c r="C11" s="55" t="s">
        <v>225</v>
      </c>
      <c r="D11" s="55" t="s">
        <v>200</v>
      </c>
      <c r="E11" s="57" t="s">
        <v>226</v>
      </c>
      <c r="F11" s="57" t="s">
        <v>227</v>
      </c>
      <c r="G11" s="57" t="s">
        <v>228</v>
      </c>
      <c r="H11" s="57" t="s">
        <v>209</v>
      </c>
      <c r="I11" s="57"/>
      <c r="J11" s="57"/>
      <c r="K11" s="57"/>
      <c r="L11" s="57" t="s">
        <v>52</v>
      </c>
      <c r="M11" s="57" t="s">
        <v>229</v>
      </c>
      <c r="N11" s="57"/>
      <c r="O11" s="57"/>
      <c r="P11" s="57"/>
    </row>
    <row r="12" spans="1:20" ht="105" x14ac:dyDescent="0.25">
      <c r="A12" s="74" t="s">
        <v>230</v>
      </c>
      <c r="B12" s="57" t="s">
        <v>64</v>
      </c>
      <c r="C12" s="55" t="s">
        <v>231</v>
      </c>
      <c r="D12" s="55" t="s">
        <v>200</v>
      </c>
      <c r="E12" s="57" t="s">
        <v>232</v>
      </c>
      <c r="F12" s="57" t="s">
        <v>232</v>
      </c>
      <c r="G12" s="57" t="s">
        <v>233</v>
      </c>
      <c r="H12" s="57" t="s">
        <v>209</v>
      </c>
      <c r="I12" s="70">
        <v>200</v>
      </c>
      <c r="J12" s="70">
        <v>50</v>
      </c>
      <c r="K12" s="70">
        <v>250</v>
      </c>
      <c r="L12" s="57" t="s">
        <v>52</v>
      </c>
      <c r="M12" s="57" t="s">
        <v>234</v>
      </c>
      <c r="N12" s="57"/>
      <c r="O12" s="57"/>
      <c r="P12" s="57"/>
    </row>
    <row r="13" spans="1:20" ht="45" x14ac:dyDescent="0.25">
      <c r="A13" s="43" t="s">
        <v>235</v>
      </c>
      <c r="B13" s="42" t="s">
        <v>64</v>
      </c>
      <c r="C13" s="43" t="s">
        <v>236</v>
      </c>
      <c r="D13" s="43" t="s">
        <v>200</v>
      </c>
      <c r="E13" s="42" t="s">
        <v>237</v>
      </c>
      <c r="F13" s="42" t="s">
        <v>237</v>
      </c>
      <c r="G13" s="42" t="s">
        <v>238</v>
      </c>
      <c r="H13" s="42" t="s">
        <v>239</v>
      </c>
      <c r="I13" s="42" t="s">
        <v>240</v>
      </c>
      <c r="J13" s="42" t="s">
        <v>240</v>
      </c>
      <c r="K13" s="42" t="s">
        <v>240</v>
      </c>
      <c r="L13" s="42" t="s">
        <v>52</v>
      </c>
      <c r="M13" s="42" t="s">
        <v>241</v>
      </c>
      <c r="N13" s="42"/>
      <c r="O13" s="42"/>
      <c r="P13" s="42"/>
    </row>
    <row r="14" spans="1:20" ht="60" x14ac:dyDescent="0.25">
      <c r="A14" s="55" t="s">
        <v>242</v>
      </c>
      <c r="B14" s="57" t="s">
        <v>64</v>
      </c>
      <c r="C14" s="55" t="s">
        <v>243</v>
      </c>
      <c r="D14" s="55" t="s">
        <v>200</v>
      </c>
      <c r="E14" s="57" t="s">
        <v>244</v>
      </c>
      <c r="F14" s="57" t="s">
        <v>244</v>
      </c>
      <c r="G14" s="55" t="s">
        <v>245</v>
      </c>
      <c r="H14" s="57" t="s">
        <v>246</v>
      </c>
      <c r="I14" s="56">
        <v>3981.68</v>
      </c>
      <c r="J14" s="57">
        <f>I14*0.25</f>
        <v>995.42</v>
      </c>
      <c r="K14" s="56">
        <f>I14+J14</f>
        <v>4977.0999999999995</v>
      </c>
      <c r="L14" s="57" t="s">
        <v>52</v>
      </c>
      <c r="M14" s="57" t="s">
        <v>247</v>
      </c>
      <c r="N14" s="57"/>
      <c r="O14" s="57"/>
      <c r="P14" s="78"/>
    </row>
    <row r="15" spans="1:20" ht="60" x14ac:dyDescent="0.25">
      <c r="A15" s="42" t="s">
        <v>248</v>
      </c>
      <c r="B15" s="42" t="s">
        <v>64</v>
      </c>
      <c r="C15" s="77" t="s">
        <v>249</v>
      </c>
      <c r="D15" s="43" t="s">
        <v>200</v>
      </c>
      <c r="E15" s="42" t="s">
        <v>250</v>
      </c>
      <c r="F15" s="42" t="s">
        <v>251</v>
      </c>
      <c r="G15" s="42" t="s">
        <v>252</v>
      </c>
      <c r="H15" s="42" t="s">
        <v>253</v>
      </c>
      <c r="I15" s="42"/>
      <c r="J15" s="42"/>
      <c r="K15" s="42"/>
      <c r="L15" s="42" t="s">
        <v>52</v>
      </c>
      <c r="M15" s="42" t="s">
        <v>254</v>
      </c>
      <c r="N15" s="42"/>
      <c r="O15" s="42"/>
      <c r="P15" s="42"/>
    </row>
  </sheetData>
  <mergeCells count="1">
    <mergeCell ref="A1:T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2423-1518-4E16-AD46-235C887AD5E9}">
  <dimension ref="A1:P9"/>
  <sheetViews>
    <sheetView workbookViewId="0">
      <selection activeCell="E7" sqref="E7:E8"/>
    </sheetView>
  </sheetViews>
  <sheetFormatPr defaultRowHeight="15" x14ac:dyDescent="0.25"/>
  <cols>
    <col min="2" max="2" width="10.140625" bestFit="1" customWidth="1"/>
    <col min="5" max="5" width="16.140625" customWidth="1"/>
  </cols>
  <sheetData>
    <row r="1" spans="1:16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5.75" thickBo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57" thickBot="1" x14ac:dyDescent="0.3">
      <c r="A3" s="34" t="s">
        <v>255</v>
      </c>
      <c r="B3" s="35" t="s">
        <v>256</v>
      </c>
      <c r="C3" s="35" t="s">
        <v>257</v>
      </c>
      <c r="D3" s="35" t="s">
        <v>258</v>
      </c>
      <c r="E3" s="35" t="s">
        <v>259</v>
      </c>
      <c r="F3" s="36" t="s">
        <v>260</v>
      </c>
      <c r="G3" s="36" t="s">
        <v>261</v>
      </c>
      <c r="H3" s="35" t="s">
        <v>262</v>
      </c>
      <c r="I3" s="37" t="s">
        <v>263</v>
      </c>
      <c r="J3" s="35" t="s">
        <v>264</v>
      </c>
      <c r="K3" s="35" t="s">
        <v>265</v>
      </c>
      <c r="L3" s="35" t="s">
        <v>266</v>
      </c>
      <c r="M3" s="35" t="s">
        <v>267</v>
      </c>
      <c r="N3" s="35" t="s">
        <v>268</v>
      </c>
      <c r="O3" s="35" t="s">
        <v>269</v>
      </c>
      <c r="P3" s="38" t="s">
        <v>270</v>
      </c>
    </row>
    <row r="4" spans="1:16" ht="33.75" x14ac:dyDescent="0.25">
      <c r="A4" s="4">
        <v>1</v>
      </c>
      <c r="B4" s="5" t="s">
        <v>271</v>
      </c>
      <c r="C4" s="5" t="s">
        <v>272</v>
      </c>
      <c r="D4" s="6" t="s">
        <v>273</v>
      </c>
      <c r="E4" s="6" t="s">
        <v>274</v>
      </c>
      <c r="F4" s="7" t="s">
        <v>275</v>
      </c>
      <c r="G4" s="7" t="s">
        <v>83</v>
      </c>
      <c r="H4" s="41" t="s">
        <v>276</v>
      </c>
      <c r="I4" s="8" t="s">
        <v>276</v>
      </c>
      <c r="J4" s="9" t="s">
        <v>277</v>
      </c>
      <c r="K4" s="10">
        <v>15</v>
      </c>
      <c r="L4" s="11"/>
      <c r="M4" s="12"/>
      <c r="N4" s="12"/>
      <c r="O4" s="13"/>
      <c r="P4" s="14"/>
    </row>
    <row r="5" spans="1:16" ht="56.25" x14ac:dyDescent="0.25">
      <c r="A5" s="15">
        <v>2</v>
      </c>
      <c r="B5" s="5" t="s">
        <v>278</v>
      </c>
      <c r="C5" s="5" t="s">
        <v>279</v>
      </c>
      <c r="D5" s="16" t="s">
        <v>280</v>
      </c>
      <c r="E5" s="16" t="s">
        <v>281</v>
      </c>
      <c r="F5" s="17" t="s">
        <v>275</v>
      </c>
      <c r="G5" s="17" t="s">
        <v>83</v>
      </c>
      <c r="H5" s="17" t="s">
        <v>282</v>
      </c>
      <c r="I5" s="17" t="s">
        <v>282</v>
      </c>
      <c r="J5" s="17" t="s">
        <v>277</v>
      </c>
      <c r="K5" s="17">
        <v>15</v>
      </c>
      <c r="L5" s="18"/>
      <c r="M5" s="12"/>
      <c r="N5" s="12"/>
      <c r="O5" s="13"/>
      <c r="P5" s="14"/>
    </row>
    <row r="6" spans="1:16" ht="56.25" x14ac:dyDescent="0.25">
      <c r="A6" s="19">
        <v>3</v>
      </c>
      <c r="B6" s="5" t="s">
        <v>278</v>
      </c>
      <c r="C6" s="5" t="s">
        <v>279</v>
      </c>
      <c r="D6" s="5" t="s">
        <v>283</v>
      </c>
      <c r="E6" s="16" t="s">
        <v>281</v>
      </c>
      <c r="F6" s="17" t="s">
        <v>275</v>
      </c>
      <c r="G6" s="17" t="s">
        <v>83</v>
      </c>
      <c r="H6" s="24" t="s">
        <v>282</v>
      </c>
      <c r="I6" s="24" t="s">
        <v>282</v>
      </c>
      <c r="J6" s="20" t="s">
        <v>277</v>
      </c>
      <c r="K6" s="21">
        <v>15</v>
      </c>
      <c r="L6" s="22"/>
      <c r="M6" s="12"/>
      <c r="N6" s="12"/>
      <c r="O6" s="13"/>
      <c r="P6" s="14"/>
    </row>
    <row r="7" spans="1:16" ht="56.25" x14ac:dyDescent="0.25">
      <c r="A7" s="19">
        <v>4</v>
      </c>
      <c r="B7" s="23" t="s">
        <v>284</v>
      </c>
      <c r="C7" s="23" t="s">
        <v>284</v>
      </c>
      <c r="D7" s="16" t="s">
        <v>285</v>
      </c>
      <c r="E7" s="16" t="s">
        <v>281</v>
      </c>
      <c r="F7" s="24" t="s">
        <v>275</v>
      </c>
      <c r="G7" s="24" t="s">
        <v>83</v>
      </c>
      <c r="H7" s="24">
        <v>53.09</v>
      </c>
      <c r="I7" s="24">
        <v>53.09</v>
      </c>
      <c r="J7" s="20" t="s">
        <v>277</v>
      </c>
      <c r="K7" s="21">
        <v>15</v>
      </c>
      <c r="L7" s="25"/>
      <c r="M7" s="12"/>
      <c r="N7" s="12"/>
      <c r="O7" s="13"/>
      <c r="P7" s="14"/>
    </row>
    <row r="8" spans="1:16" ht="45" x14ac:dyDescent="0.25">
      <c r="A8" s="19">
        <v>5</v>
      </c>
      <c r="B8" s="23" t="s">
        <v>286</v>
      </c>
      <c r="C8" s="23" t="s">
        <v>287</v>
      </c>
      <c r="D8" s="16" t="s">
        <v>288</v>
      </c>
      <c r="E8" s="16" t="s">
        <v>289</v>
      </c>
      <c r="F8" s="24" t="s">
        <v>290</v>
      </c>
      <c r="G8" s="24" t="s">
        <v>291</v>
      </c>
      <c r="H8" s="24" t="s">
        <v>292</v>
      </c>
      <c r="I8" s="24" t="s">
        <v>292</v>
      </c>
      <c r="J8" s="20" t="s">
        <v>277</v>
      </c>
      <c r="K8" s="21">
        <v>15</v>
      </c>
      <c r="L8" s="26"/>
      <c r="M8" s="27"/>
      <c r="N8" s="27"/>
      <c r="O8" s="28"/>
      <c r="P8" s="29"/>
    </row>
    <row r="9" spans="1:16" ht="15.75" thickBot="1" x14ac:dyDescent="0.3">
      <c r="A9" s="85" t="s">
        <v>293</v>
      </c>
      <c r="B9" s="86"/>
      <c r="C9" s="86"/>
      <c r="D9" s="86"/>
      <c r="E9" s="86"/>
      <c r="F9" s="86"/>
      <c r="G9" s="86"/>
      <c r="H9" s="30"/>
      <c r="I9" s="31">
        <f>SUM(I4:I8)</f>
        <v>53.09</v>
      </c>
      <c r="J9" s="30" t="s">
        <v>294</v>
      </c>
      <c r="K9" s="30" t="s">
        <v>294</v>
      </c>
      <c r="L9" s="30" t="s">
        <v>294</v>
      </c>
      <c r="M9" s="31">
        <f>SUM(M4:M8)</f>
        <v>0</v>
      </c>
      <c r="N9" s="31"/>
      <c r="O9" s="32" t="s">
        <v>294</v>
      </c>
      <c r="P9" s="33" t="s">
        <v>294</v>
      </c>
    </row>
  </sheetData>
  <mergeCells count="2">
    <mergeCell ref="A9:G9"/>
    <mergeCell ref="A1:P2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84649D1E3FD4D830AED1089A43A58" ma:contentTypeVersion="4" ma:contentTypeDescription="Create a new document." ma:contentTypeScope="" ma:versionID="a53337d71ab462e4e01a09452a054ebf">
  <xsd:schema xmlns:xsd="http://www.w3.org/2001/XMLSchema" xmlns:xs="http://www.w3.org/2001/XMLSchema" xmlns:p="http://schemas.microsoft.com/office/2006/metadata/properties" xmlns:ns2="785d4aae-50fa-479c-a75c-610d08ab45ec" targetNamespace="http://schemas.microsoft.com/office/2006/metadata/properties" ma:root="true" ma:fieldsID="4b7517e595e1dbd3f4332f29099e5367" ns2:_="">
    <xsd:import namespace="785d4aae-50fa-479c-a75c-610d08ab45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d4aae-50fa-479c-a75c-610d08ab4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F3B28-EFBC-4798-83EB-9EC2823A75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4A1770-B277-4B54-93C0-546BC6941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D221C9-661C-41BB-AE6C-348B3A4EB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d4aae-50fa-479c-a75c-610d08ab4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Javna nabava i okvirni sporazum</vt:lpstr>
      <vt:lpstr>Ostalo</vt:lpstr>
      <vt:lpstr>Ugovori o djelu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 Ivković</dc:creator>
  <cp:keywords/>
  <dc:description/>
  <cp:lastModifiedBy>Ana Mihajlović Stupar, univ. spec. oec.</cp:lastModifiedBy>
  <cp:revision/>
  <dcterms:created xsi:type="dcterms:W3CDTF">2024-02-13T13:18:02Z</dcterms:created>
  <dcterms:modified xsi:type="dcterms:W3CDTF">2026-01-28T09:56:18Z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0x01010089684649D1E3FD4D830AED1089A43A58</vt:lpwstr>
  </property>
</Properties>
</file>